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ostylev\Desktop\"/>
    </mc:Choice>
  </mc:AlternateContent>
  <bookViews>
    <workbookView xWindow="0" yWindow="0" windowWidth="19200" windowHeight="6936"/>
  </bookViews>
  <sheets>
    <sheet name="смета системы VRF " sheetId="2" r:id="rId1"/>
  </sheets>
  <calcPr calcId="152511"/>
</workbook>
</file>

<file path=xl/calcChain.xml><?xml version="1.0" encoding="utf-8"?>
<calcChain xmlns="http://schemas.openxmlformats.org/spreadsheetml/2006/main">
  <c r="K23" i="2" l="1"/>
  <c r="K13" i="2"/>
  <c r="K31" i="2"/>
  <c r="K29" i="2"/>
  <c r="K19" i="2"/>
  <c r="K30" i="2" l="1"/>
  <c r="K25" i="2"/>
  <c r="K26" i="2"/>
  <c r="K27" i="2"/>
  <c r="K21" i="2"/>
  <c r="K22" i="2"/>
  <c r="K17" i="2"/>
  <c r="K18" i="2"/>
  <c r="K15" i="2"/>
  <c r="K14" i="2"/>
  <c r="K38" i="2"/>
  <c r="K39" i="2"/>
  <c r="J35" i="2"/>
  <c r="J36" i="2"/>
  <c r="J37" i="2"/>
  <c r="J38" i="2"/>
  <c r="J39" i="2"/>
  <c r="J40" i="2"/>
  <c r="K40" i="2" l="1"/>
  <c r="K37" i="2"/>
  <c r="K35" i="2"/>
  <c r="K9" i="2"/>
  <c r="K36" i="2"/>
  <c r="K11" i="2"/>
  <c r="K10" i="2" l="1"/>
  <c r="J43" i="2"/>
  <c r="J7" i="2"/>
  <c r="J44" i="2"/>
  <c r="J42" i="2"/>
  <c r="J41" i="2"/>
  <c r="J34" i="2"/>
  <c r="K43" i="2" l="1"/>
  <c r="K44" i="2"/>
  <c r="K41" i="2"/>
  <c r="K42" i="2"/>
  <c r="K5" i="2"/>
  <c r="J45" i="2"/>
  <c r="K6" i="2"/>
  <c r="J32" i="2"/>
  <c r="H32" i="2"/>
  <c r="K7" i="2"/>
  <c r="H45" i="2"/>
  <c r="K34" i="2"/>
  <c r="K32" i="2" l="1"/>
  <c r="J46" i="2"/>
  <c r="K45" i="2"/>
  <c r="H46" i="2"/>
  <c r="K46" i="2" l="1"/>
  <c r="K48" i="2" s="1"/>
  <c r="K49" i="2" s="1"/>
  <c r="K50" i="2" s="1"/>
  <c r="K51" i="2" s="1"/>
  <c r="K52" i="2" s="1"/>
  <c r="K53" i="2" s="1"/>
  <c r="K54" i="2" s="1"/>
  <c r="K55" i="2" s="1"/>
  <c r="K56" i="2" s="1"/>
  <c r="K57" i="2" s="1"/>
</calcChain>
</file>

<file path=xl/sharedStrings.xml><?xml version="1.0" encoding="utf-8"?>
<sst xmlns="http://schemas.openxmlformats.org/spreadsheetml/2006/main" count="128" uniqueCount="65">
  <si>
    <t>No.</t>
  </si>
  <si>
    <t>სატრანსპორტო ხარჯი</t>
  </si>
  <si>
    <t>ცალი</t>
  </si>
  <si>
    <t>FQZHN-01D</t>
  </si>
  <si>
    <t>R410A</t>
  </si>
  <si>
    <t>FQZHN-02D</t>
  </si>
  <si>
    <t>Ф6.35</t>
  </si>
  <si>
    <t>Ф9.53</t>
  </si>
  <si>
    <t>Ф12.7</t>
  </si>
  <si>
    <t>Ф15.9</t>
  </si>
  <si>
    <t>Ф19.1</t>
  </si>
  <si>
    <t>Ф22.2</t>
  </si>
  <si>
    <t>Ф28.6</t>
  </si>
  <si>
    <t>3*0.75</t>
  </si>
  <si>
    <t>MDV-V140W/DHN1(C)</t>
  </si>
  <si>
    <t>MI2-45GDHN1</t>
  </si>
  <si>
    <t>Mini C VRF(220~240V)</t>
  </si>
  <si>
    <t>Wall_mounted</t>
  </si>
  <si>
    <t>Branch joint</t>
  </si>
  <si>
    <t>MV Room</t>
  </si>
  <si>
    <t>MDV-V80W/DHN1(C)</t>
  </si>
  <si>
    <t>MI2-36T2DHN1</t>
  </si>
  <si>
    <t>Medium Static Pressure Duct</t>
  </si>
  <si>
    <t>Process plant LV room I</t>
  </si>
  <si>
    <t>MI2-36Q4CDHN1</t>
  </si>
  <si>
    <t>Compact Four-way Cassette</t>
  </si>
  <si>
    <t>MDV-V400W/DRN1</t>
  </si>
  <si>
    <t>MI2-200T1DHN1</t>
  </si>
  <si>
    <t>V4 Plus I VRF (380-415V)</t>
  </si>
  <si>
    <t>High Static Pressure Duct</t>
  </si>
  <si>
    <t>Process plant transformer room I</t>
  </si>
  <si>
    <t>Process plant transformer room II</t>
  </si>
  <si>
    <t>MDV-V160W/DHN1(C)</t>
  </si>
  <si>
    <t>MI2-56T2DHN1</t>
  </si>
  <si>
    <t>MI2-45T2DHN1</t>
  </si>
  <si>
    <t>Filtration building LV room (1st level)</t>
  </si>
  <si>
    <t>Filtration building LV room (2nd level)</t>
  </si>
  <si>
    <t>Смета отопления и кондиционирования</t>
  </si>
  <si>
    <t>наименование</t>
  </si>
  <si>
    <t>модель</t>
  </si>
  <si>
    <t>количество</t>
  </si>
  <si>
    <t>ед.изм.</t>
  </si>
  <si>
    <t>материал</t>
  </si>
  <si>
    <t>монтажные работы</t>
  </si>
  <si>
    <t>цена за ед.</t>
  </si>
  <si>
    <t>сумма(лари)</t>
  </si>
  <si>
    <t>итого</t>
  </si>
  <si>
    <t>шт</t>
  </si>
  <si>
    <t>сумма агрегатов</t>
  </si>
  <si>
    <t>монтажные материалы</t>
  </si>
  <si>
    <t>Медная изолированная труба</t>
  </si>
  <si>
    <t>Подставка для наружных блоков</t>
  </si>
  <si>
    <t>Хладагент</t>
  </si>
  <si>
    <t>м</t>
  </si>
  <si>
    <t>комп.</t>
  </si>
  <si>
    <t>балон</t>
  </si>
  <si>
    <t>Общий монтажный материал</t>
  </si>
  <si>
    <t>Сигнальный кабель</t>
  </si>
  <si>
    <t>Сумма материала</t>
  </si>
  <si>
    <t>сумма без начислений</t>
  </si>
  <si>
    <t>Накладные расходы</t>
  </si>
  <si>
    <t>прибыль</t>
  </si>
  <si>
    <t>Непредвиденные расходы</t>
  </si>
  <si>
    <t>НДС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</si>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</sst>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0_);[Red]\(0\)"/>
    <numFmt numFmtId="167" formatCode="_-* #,##0.00\ _₾_-;\-* #,##0.00\ _₾_-;_-* &quot;-&quot;??\ _₾_-;_-@_-"/>
  </numFmts>
  <fonts count="1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i/>
      <sz val="10"/>
      <name val="Sylfaen"/>
      <family val="1"/>
    </font>
    <font>
      <b/>
      <i/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i/>
      <sz val="10"/>
      <color rgb="FFFF0000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  <font>
      <sz val="10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30">
    <xf numFmtId="0" fontId="0" fillId="0" borderId="0" xfId="0"/>
    <xf numFmtId="164" fontId="3" fillId="0" borderId="1" xfId="2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64" fontId="4" fillId="0" borderId="1" xfId="2" applyFont="1" applyFill="1" applyBorder="1" applyAlignment="1">
      <alignment horizontal="center"/>
    </xf>
    <xf numFmtId="0" fontId="6" fillId="0" borderId="0" xfId="0" applyFont="1" applyBorder="1"/>
    <xf numFmtId="164" fontId="6" fillId="0" borderId="0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3" fillId="2" borderId="1" xfId="2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164" fontId="3" fillId="2" borderId="9" xfId="2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164" fontId="3" fillId="0" borderId="2" xfId="2" applyFont="1" applyFill="1" applyBorder="1" applyAlignment="1">
      <alignment horizontal="center"/>
    </xf>
    <xf numFmtId="0" fontId="8" fillId="0" borderId="0" xfId="0" applyFont="1" applyBorder="1"/>
    <xf numFmtId="164" fontId="7" fillId="0" borderId="9" xfId="2" applyFont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2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164" fontId="5" fillId="0" borderId="31" xfId="2" applyFont="1" applyBorder="1" applyAlignment="1">
      <alignment horizontal="center" vertical="center" wrapText="1"/>
    </xf>
    <xf numFmtId="164" fontId="6" fillId="0" borderId="24" xfId="2" applyFont="1" applyBorder="1" applyAlignment="1">
      <alignment horizontal="center" vertical="center"/>
    </xf>
    <xf numFmtId="164" fontId="5" fillId="0" borderId="24" xfId="2" applyFont="1" applyBorder="1" applyAlignment="1">
      <alignment vertical="center"/>
    </xf>
    <xf numFmtId="2" fontId="3" fillId="0" borderId="2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2" fillId="0" borderId="24" xfId="2" applyFont="1" applyBorder="1" applyAlignment="1">
      <alignment vertical="center"/>
    </xf>
    <xf numFmtId="164" fontId="3" fillId="0" borderId="24" xfId="2" applyFont="1" applyBorder="1" applyAlignment="1">
      <alignment vertical="center"/>
    </xf>
    <xf numFmtId="165" fontId="3" fillId="0" borderId="25" xfId="0" applyNumberFormat="1" applyFont="1" applyBorder="1" applyAlignment="1">
      <alignment vertical="center"/>
    </xf>
    <xf numFmtId="164" fontId="3" fillId="0" borderId="26" xfId="2" applyFont="1" applyFill="1" applyBorder="1" applyAlignment="1">
      <alignment horizontal="center" vertical="center"/>
    </xf>
    <xf numFmtId="164" fontId="3" fillId="0" borderId="25" xfId="2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vertical="center"/>
    </xf>
    <xf numFmtId="164" fontId="6" fillId="0" borderId="2" xfId="2" applyFont="1" applyBorder="1" applyAlignment="1">
      <alignment vertical="center"/>
    </xf>
    <xf numFmtId="164" fontId="6" fillId="0" borderId="1" xfId="2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4" fontId="6" fillId="2" borderId="1" xfId="2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164" fontId="10" fillId="0" borderId="1" xfId="2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164" fontId="6" fillId="2" borderId="9" xfId="2" applyFont="1" applyFill="1" applyBorder="1" applyAlignment="1">
      <alignment vertical="center"/>
    </xf>
    <xf numFmtId="165" fontId="5" fillId="2" borderId="10" xfId="0" applyNumberFormat="1" applyFont="1" applyFill="1" applyBorder="1" applyAlignment="1">
      <alignment vertical="center"/>
    </xf>
    <xf numFmtId="164" fontId="6" fillId="0" borderId="0" xfId="2" applyFont="1" applyBorder="1" applyAlignment="1">
      <alignment horizontal="center" vertical="center"/>
    </xf>
    <xf numFmtId="164" fontId="6" fillId="0" borderId="0" xfId="2" applyFont="1" applyBorder="1" applyAlignment="1">
      <alignment vertical="center"/>
    </xf>
    <xf numFmtId="164" fontId="0" fillId="0" borderId="0" xfId="2" applyFont="1" applyAlignment="1"/>
    <xf numFmtId="164" fontId="0" fillId="0" borderId="32" xfId="2" applyFont="1" applyBorder="1" applyAlignment="1"/>
    <xf numFmtId="164" fontId="0" fillId="0" borderId="33" xfId="2" applyFont="1" applyBorder="1" applyAlignment="1"/>
    <xf numFmtId="164" fontId="0" fillId="0" borderId="5" xfId="2" applyFont="1" applyBorder="1" applyAlignment="1"/>
    <xf numFmtId="164" fontId="0" fillId="0" borderId="8" xfId="2" applyFont="1" applyBorder="1" applyAlignment="1"/>
    <xf numFmtId="164" fontId="0" fillId="0" borderId="34" xfId="2" applyFont="1" applyBorder="1" applyAlignment="1"/>
    <xf numFmtId="164" fontId="0" fillId="0" borderId="1" xfId="2" applyFont="1" applyBorder="1" applyAlignment="1"/>
    <xf numFmtId="164" fontId="13" fillId="0" borderId="31" xfId="2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0" fillId="0" borderId="2" xfId="2" applyFont="1" applyBorder="1" applyAlignment="1"/>
    <xf numFmtId="164" fontId="0" fillId="0" borderId="35" xfId="2" applyFont="1" applyBorder="1" applyAlignment="1"/>
    <xf numFmtId="164" fontId="0" fillId="0" borderId="36" xfId="2" applyFont="1" applyBorder="1" applyAlignment="1"/>
    <xf numFmtId="164" fontId="0" fillId="0" borderId="6" xfId="2" applyFont="1" applyBorder="1" applyAlignment="1"/>
    <xf numFmtId="164" fontId="6" fillId="0" borderId="2" xfId="2" applyFont="1" applyBorder="1" applyAlignment="1">
      <alignment horizontal="center" vertical="center" wrapText="1"/>
    </xf>
    <xf numFmtId="167" fontId="6" fillId="0" borderId="0" xfId="0" applyNumberFormat="1" applyFont="1" applyBorder="1"/>
    <xf numFmtId="167" fontId="6" fillId="0" borderId="0" xfId="0" applyNumberFormat="1" applyFont="1" applyBorder="1" applyAlignment="1">
      <alignment vertical="center"/>
    </xf>
    <xf numFmtId="164" fontId="0" fillId="0" borderId="0" xfId="2" applyFont="1" applyAlignment="1">
      <alignment horizontal="right"/>
    </xf>
    <xf numFmtId="164" fontId="0" fillId="0" borderId="5" xfId="2" applyFont="1" applyBorder="1" applyAlignment="1">
      <alignment horizontal="right"/>
    </xf>
    <xf numFmtId="164" fontId="0" fillId="0" borderId="37" xfId="2" applyFont="1" applyBorder="1" applyAlignment="1">
      <alignment horizontal="right"/>
    </xf>
    <xf numFmtId="164" fontId="0" fillId="0" borderId="1" xfId="2" applyFont="1" applyBorder="1" applyAlignment="1">
      <alignment horizontal="right"/>
    </xf>
    <xf numFmtId="164" fontId="0" fillId="0" borderId="38" xfId="2" applyFont="1" applyBorder="1" applyAlignment="1"/>
    <xf numFmtId="49" fontId="0" fillId="0" borderId="9" xfId="2" applyNumberFormat="1" applyFont="1" applyBorder="1" applyAlignment="1">
      <alignment horizontal="right"/>
    </xf>
    <xf numFmtId="0" fontId="6" fillId="0" borderId="4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4" fontId="6" fillId="0" borderId="9" xfId="2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166" fontId="6" fillId="0" borderId="43" xfId="0" applyNumberFormat="1" applyFont="1" applyBorder="1" applyAlignment="1">
      <alignment horizontal="center" vertical="center" wrapText="1"/>
    </xf>
    <xf numFmtId="164" fontId="6" fillId="0" borderId="43" xfId="2" applyFont="1" applyBorder="1" applyAlignment="1">
      <alignment horizontal="center" vertical="center" wrapText="1"/>
    </xf>
    <xf numFmtId="164" fontId="6" fillId="0" borderId="40" xfId="2" applyFont="1" applyBorder="1" applyAlignment="1">
      <alignment horizontal="center" vertical="center" wrapText="1"/>
    </xf>
    <xf numFmtId="164" fontId="6" fillId="0" borderId="5" xfId="2" applyFont="1" applyBorder="1" applyAlignment="1">
      <alignment horizontal="center" vertical="center" wrapText="1"/>
    </xf>
    <xf numFmtId="164" fontId="6" fillId="0" borderId="14" xfId="2" applyFont="1" applyBorder="1" applyAlignment="1">
      <alignment horizontal="center" vertical="center" wrapText="1"/>
    </xf>
    <xf numFmtId="164" fontId="6" fillId="0" borderId="44" xfId="2" applyFont="1" applyBorder="1" applyAlignment="1">
      <alignment horizontal="center" vertical="center" wrapText="1"/>
    </xf>
    <xf numFmtId="164" fontId="6" fillId="0" borderId="17" xfId="2" applyFont="1" applyBorder="1" applyAlignment="1">
      <alignment horizontal="center" vertical="center" wrapText="1"/>
    </xf>
    <xf numFmtId="164" fontId="6" fillId="0" borderId="39" xfId="2" applyFont="1" applyBorder="1" applyAlignment="1">
      <alignment horizontal="center" vertical="center" wrapText="1"/>
    </xf>
    <xf numFmtId="164" fontId="6" fillId="0" borderId="45" xfId="2" applyFont="1" applyBorder="1" applyAlignment="1">
      <alignment horizontal="center" vertical="center" wrapText="1"/>
    </xf>
    <xf numFmtId="164" fontId="6" fillId="0" borderId="46" xfId="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abSelected="1" showWhiteSpace="0" zoomScaleNormal="100" zoomScaleSheetLayoutView="100" workbookViewId="0">
      <selection activeCell="G34" sqref="G34:H44"/>
    </sheetView>
  </sheetViews>
  <sheetFormatPr defaultColWidth="9" defaultRowHeight="15" customHeight="1"/>
  <cols>
    <col min="1" max="1" width="1" style="5" customWidth="1"/>
    <col min="2" max="2" width="5.8984375" style="7" customWidth="1"/>
    <col min="3" max="3" width="31.09765625" style="8" customWidth="1"/>
    <col min="4" max="4" width="20.59765625" style="8" customWidth="1"/>
    <col min="5" max="6" width="7.8984375" style="9" customWidth="1"/>
    <col min="7" max="7" width="11" style="6" customWidth="1"/>
    <col min="8" max="8" width="11.69921875" style="6" bestFit="1" customWidth="1"/>
    <col min="9" max="9" width="11" style="54" customWidth="1"/>
    <col min="10" max="10" width="11" style="55" customWidth="1"/>
    <col min="11" max="11" width="15" style="31" bestFit="1" customWidth="1"/>
    <col min="12" max="12" width="9.19921875" style="5" bestFit="1" customWidth="1"/>
    <col min="13" max="16384" width="9" style="5"/>
  </cols>
  <sheetData>
    <row r="1" spans="2:13" ht="43.5" customHeight="1" thickBot="1">
      <c r="B1" s="96" t="s">
        <v>37</v>
      </c>
      <c r="C1" s="96"/>
      <c r="D1" s="96"/>
      <c r="E1" s="96"/>
      <c r="F1" s="96"/>
      <c r="G1" s="96"/>
      <c r="H1" s="96"/>
      <c r="I1" s="96"/>
      <c r="J1" s="96"/>
      <c r="K1" s="96"/>
    </row>
    <row r="2" spans="2:13" s="26" customFormat="1" ht="19.5" customHeight="1" thickTop="1">
      <c r="B2" s="98" t="s">
        <v>0</v>
      </c>
      <c r="C2" s="100" t="s">
        <v>38</v>
      </c>
      <c r="D2" s="100" t="s">
        <v>39</v>
      </c>
      <c r="E2" s="102" t="s">
        <v>40</v>
      </c>
      <c r="F2" s="102" t="s">
        <v>41</v>
      </c>
      <c r="G2" s="97" t="s">
        <v>42</v>
      </c>
      <c r="H2" s="97"/>
      <c r="I2" s="97" t="s">
        <v>43</v>
      </c>
      <c r="J2" s="97"/>
      <c r="K2" s="110" t="s">
        <v>46</v>
      </c>
    </row>
    <row r="3" spans="2:13" s="26" customFormat="1" ht="30.75" customHeight="1" thickBot="1">
      <c r="B3" s="99"/>
      <c r="C3" s="101"/>
      <c r="D3" s="101"/>
      <c r="E3" s="103"/>
      <c r="F3" s="103"/>
      <c r="G3" s="27" t="s">
        <v>44</v>
      </c>
      <c r="H3" s="27" t="s">
        <v>45</v>
      </c>
      <c r="I3" s="27" t="s">
        <v>44</v>
      </c>
      <c r="J3" s="27" t="s">
        <v>45</v>
      </c>
      <c r="K3" s="111"/>
    </row>
    <row r="4" spans="2:13" ht="21.75" customHeight="1" thickTop="1" thickBot="1">
      <c r="B4" s="104" t="s">
        <v>19</v>
      </c>
      <c r="C4" s="105"/>
      <c r="D4" s="105"/>
      <c r="E4" s="105"/>
      <c r="F4" s="105"/>
      <c r="G4" s="105"/>
      <c r="H4" s="105"/>
      <c r="I4" s="105"/>
      <c r="J4" s="105"/>
      <c r="K4" s="106"/>
    </row>
    <row r="5" spans="2:13" ht="15.75" customHeight="1" thickTop="1">
      <c r="B5" s="14">
        <v>1</v>
      </c>
      <c r="C5" s="64" t="s">
        <v>16</v>
      </c>
      <c r="D5" s="64" t="s">
        <v>14</v>
      </c>
      <c r="E5" s="65">
        <v>1</v>
      </c>
      <c r="F5" s="65" t="s">
        <v>47</v>
      </c>
      <c r="G5" s="70"/>
      <c r="H5" s="89"/>
      <c r="I5" s="89"/>
      <c r="J5" s="89"/>
      <c r="K5" s="88">
        <f t="shared" ref="K5:K31" si="0">J5+H5</f>
        <v>0</v>
      </c>
      <c r="L5" s="71"/>
      <c r="M5" s="71"/>
    </row>
    <row r="6" spans="2:13" ht="13.8">
      <c r="B6" s="14">
        <v>2</v>
      </c>
      <c r="C6" s="10" t="s">
        <v>17</v>
      </c>
      <c r="D6" s="64" t="s">
        <v>15</v>
      </c>
      <c r="E6" s="65">
        <v>3</v>
      </c>
      <c r="F6" s="65" t="s">
        <v>47</v>
      </c>
      <c r="G6" s="70"/>
      <c r="H6" s="70"/>
      <c r="I6" s="70"/>
      <c r="J6" s="70"/>
      <c r="K6" s="88">
        <f t="shared" si="0"/>
        <v>0</v>
      </c>
      <c r="L6" s="71"/>
      <c r="M6" s="71"/>
    </row>
    <row r="7" spans="2:13" ht="14.4" thickBot="1">
      <c r="B7" s="14">
        <v>3</v>
      </c>
      <c r="C7" s="10" t="s">
        <v>18</v>
      </c>
      <c r="D7" s="64" t="s">
        <v>3</v>
      </c>
      <c r="E7" s="65">
        <v>2</v>
      </c>
      <c r="F7" s="65" t="s">
        <v>47</v>
      </c>
      <c r="G7" s="70"/>
      <c r="H7" s="90"/>
      <c r="I7" s="90"/>
      <c r="J7" s="90">
        <f t="shared" ref="J5:J31" si="1">I7*E7</f>
        <v>0</v>
      </c>
      <c r="K7" s="88">
        <f t="shared" si="0"/>
        <v>0</v>
      </c>
      <c r="L7" s="71"/>
    </row>
    <row r="8" spans="2:13" ht="13.5" customHeight="1" thickTop="1" thickBot="1">
      <c r="B8" s="104" t="s">
        <v>23</v>
      </c>
      <c r="C8" s="105"/>
      <c r="D8" s="105"/>
      <c r="E8" s="105"/>
      <c r="F8" s="105"/>
      <c r="G8" s="105"/>
      <c r="H8" s="105"/>
      <c r="I8" s="105"/>
      <c r="J8" s="105"/>
      <c r="K8" s="106"/>
      <c r="L8" s="71"/>
    </row>
    <row r="9" spans="2:13" ht="14.4" thickTop="1">
      <c r="B9" s="14">
        <v>1</v>
      </c>
      <c r="C9" s="10" t="s">
        <v>16</v>
      </c>
      <c r="D9" s="64" t="s">
        <v>20</v>
      </c>
      <c r="E9" s="65">
        <v>1</v>
      </c>
      <c r="F9" s="65" t="s">
        <v>47</v>
      </c>
      <c r="G9" s="70"/>
      <c r="H9" s="89"/>
      <c r="I9" s="92"/>
      <c r="J9" s="92"/>
      <c r="K9" s="88">
        <f t="shared" si="0"/>
        <v>0</v>
      </c>
      <c r="L9" s="71"/>
    </row>
    <row r="10" spans="2:13" ht="15.75" customHeight="1">
      <c r="B10" s="14">
        <v>2</v>
      </c>
      <c r="C10" s="10" t="s">
        <v>22</v>
      </c>
      <c r="D10" s="64" t="s">
        <v>21</v>
      </c>
      <c r="E10" s="65">
        <v>2</v>
      </c>
      <c r="F10" s="65" t="s">
        <v>47</v>
      </c>
      <c r="G10" s="70"/>
      <c r="H10" s="70"/>
      <c r="I10" s="93"/>
      <c r="J10" s="93"/>
      <c r="K10" s="88">
        <f t="shared" si="0"/>
        <v>0</v>
      </c>
      <c r="L10" s="71"/>
    </row>
    <row r="11" spans="2:13" ht="15.75" customHeight="1" thickBot="1">
      <c r="B11" s="14">
        <v>3</v>
      </c>
      <c r="C11" s="10" t="s">
        <v>18</v>
      </c>
      <c r="D11" s="64" t="s">
        <v>3</v>
      </c>
      <c r="E11" s="65">
        <v>1</v>
      </c>
      <c r="F11" s="65" t="s">
        <v>47</v>
      </c>
      <c r="G11" s="70"/>
      <c r="H11" s="90"/>
      <c r="I11" s="94"/>
      <c r="J11" s="94"/>
      <c r="K11" s="88">
        <f t="shared" si="0"/>
        <v>0</v>
      </c>
      <c r="L11" s="71"/>
    </row>
    <row r="12" spans="2:13" ht="15.75" customHeight="1" thickTop="1" thickBot="1">
      <c r="B12" s="104" t="s">
        <v>23</v>
      </c>
      <c r="C12" s="105"/>
      <c r="D12" s="105"/>
      <c r="E12" s="105"/>
      <c r="F12" s="105"/>
      <c r="G12" s="105"/>
      <c r="H12" s="105"/>
      <c r="I12" s="105"/>
      <c r="J12" s="105"/>
      <c r="K12" s="106"/>
      <c r="L12" s="71"/>
    </row>
    <row r="13" spans="2:13" ht="15.75" customHeight="1" thickTop="1">
      <c r="B13" s="14">
        <v>1</v>
      </c>
      <c r="C13" s="10" t="s">
        <v>16</v>
      </c>
      <c r="D13" s="64" t="s">
        <v>20</v>
      </c>
      <c r="E13" s="65">
        <v>1</v>
      </c>
      <c r="F13" s="65" t="s">
        <v>47</v>
      </c>
      <c r="G13" s="70"/>
      <c r="H13" s="89"/>
      <c r="I13" s="89"/>
      <c r="J13" s="89"/>
      <c r="K13" s="88">
        <f t="shared" si="0"/>
        <v>0</v>
      </c>
      <c r="L13" s="71"/>
    </row>
    <row r="14" spans="2:13" ht="15.75" customHeight="1">
      <c r="B14" s="14">
        <v>2</v>
      </c>
      <c r="C14" s="10" t="s">
        <v>25</v>
      </c>
      <c r="D14" s="64" t="s">
        <v>24</v>
      </c>
      <c r="E14" s="65">
        <v>2</v>
      </c>
      <c r="F14" s="65" t="s">
        <v>47</v>
      </c>
      <c r="G14" s="70"/>
      <c r="H14" s="70"/>
      <c r="I14" s="70"/>
      <c r="J14" s="70"/>
      <c r="K14" s="88">
        <f t="shared" si="0"/>
        <v>0</v>
      </c>
      <c r="L14" s="71"/>
    </row>
    <row r="15" spans="2:13" ht="15.75" customHeight="1" thickBot="1">
      <c r="B15" s="79">
        <v>3</v>
      </c>
      <c r="C15" s="80" t="s">
        <v>18</v>
      </c>
      <c r="D15" s="80" t="s">
        <v>3</v>
      </c>
      <c r="E15" s="81">
        <v>1</v>
      </c>
      <c r="F15" s="65" t="s">
        <v>47</v>
      </c>
      <c r="G15" s="70"/>
      <c r="H15" s="82"/>
      <c r="I15" s="82"/>
      <c r="J15" s="82"/>
      <c r="K15" s="95">
        <f t="shared" si="0"/>
        <v>0</v>
      </c>
      <c r="L15" s="71"/>
    </row>
    <row r="16" spans="2:13" ht="15.75" customHeight="1" thickTop="1" thickBot="1">
      <c r="B16" s="104" t="s">
        <v>30</v>
      </c>
      <c r="C16" s="105"/>
      <c r="D16" s="105"/>
      <c r="E16" s="105"/>
      <c r="F16" s="105"/>
      <c r="G16" s="105"/>
      <c r="H16" s="105"/>
      <c r="I16" s="105"/>
      <c r="J16" s="105"/>
      <c r="K16" s="106"/>
      <c r="L16" s="71"/>
    </row>
    <row r="17" spans="2:13" ht="15.75" customHeight="1" thickTop="1">
      <c r="B17" s="14">
        <v>1</v>
      </c>
      <c r="C17" s="64" t="s">
        <v>28</v>
      </c>
      <c r="D17" s="64" t="s">
        <v>26</v>
      </c>
      <c r="E17" s="65">
        <v>1</v>
      </c>
      <c r="F17" s="65" t="s">
        <v>47</v>
      </c>
      <c r="G17" s="70"/>
      <c r="H17" s="89"/>
      <c r="I17" s="92"/>
      <c r="J17" s="92"/>
      <c r="K17" s="88">
        <f t="shared" si="0"/>
        <v>0</v>
      </c>
      <c r="L17" s="71"/>
    </row>
    <row r="18" spans="2:13" ht="15.75" customHeight="1">
      <c r="B18" s="14">
        <v>2</v>
      </c>
      <c r="C18" s="10" t="s">
        <v>29</v>
      </c>
      <c r="D18" s="64" t="s">
        <v>27</v>
      </c>
      <c r="E18" s="65">
        <v>2</v>
      </c>
      <c r="F18" s="65" t="s">
        <v>47</v>
      </c>
      <c r="G18" s="70"/>
      <c r="H18" s="70"/>
      <c r="I18" s="93"/>
      <c r="J18" s="93"/>
      <c r="K18" s="88">
        <f t="shared" si="0"/>
        <v>0</v>
      </c>
      <c r="L18" s="71"/>
    </row>
    <row r="19" spans="2:13" ht="15.75" customHeight="1" thickBot="1">
      <c r="B19" s="83">
        <v>3</v>
      </c>
      <c r="C19" s="84" t="s">
        <v>18</v>
      </c>
      <c r="D19" s="85" t="s">
        <v>5</v>
      </c>
      <c r="E19" s="86">
        <v>1</v>
      </c>
      <c r="F19" s="65" t="s">
        <v>47</v>
      </c>
      <c r="G19" s="87"/>
      <c r="H19" s="90"/>
      <c r="I19" s="94"/>
      <c r="J19" s="94"/>
      <c r="K19" s="91">
        <f t="shared" si="0"/>
        <v>0</v>
      </c>
      <c r="L19" s="71"/>
    </row>
    <row r="20" spans="2:13" ht="15.75" customHeight="1" thickTop="1" thickBot="1">
      <c r="B20" s="104" t="s">
        <v>31</v>
      </c>
      <c r="C20" s="105"/>
      <c r="D20" s="105"/>
      <c r="E20" s="105"/>
      <c r="F20" s="105"/>
      <c r="G20" s="105"/>
      <c r="H20" s="105"/>
      <c r="I20" s="105"/>
      <c r="J20" s="105"/>
      <c r="K20" s="106"/>
      <c r="L20" s="71"/>
    </row>
    <row r="21" spans="2:13" ht="15.75" customHeight="1" thickTop="1">
      <c r="B21" s="14">
        <v>1</v>
      </c>
      <c r="C21" s="64" t="s">
        <v>28</v>
      </c>
      <c r="D21" s="64" t="s">
        <v>26</v>
      </c>
      <c r="E21" s="65">
        <v>1</v>
      </c>
      <c r="F21" s="65" t="s">
        <v>2</v>
      </c>
      <c r="G21" s="70"/>
      <c r="H21" s="89"/>
      <c r="I21" s="89"/>
      <c r="J21" s="89"/>
      <c r="K21" s="88">
        <f t="shared" si="0"/>
        <v>0</v>
      </c>
      <c r="L21" s="71"/>
    </row>
    <row r="22" spans="2:13" ht="15.75" customHeight="1">
      <c r="B22" s="14">
        <v>2</v>
      </c>
      <c r="C22" s="10" t="s">
        <v>29</v>
      </c>
      <c r="D22" s="64" t="s">
        <v>27</v>
      </c>
      <c r="E22" s="65">
        <v>2</v>
      </c>
      <c r="F22" s="65" t="s">
        <v>2</v>
      </c>
      <c r="G22" s="70"/>
      <c r="H22" s="70"/>
      <c r="I22" s="70"/>
      <c r="J22" s="70"/>
      <c r="K22" s="88">
        <f t="shared" si="0"/>
        <v>0</v>
      </c>
      <c r="L22" s="71"/>
    </row>
    <row r="23" spans="2:13" ht="15.75" customHeight="1" thickBot="1">
      <c r="B23" s="83">
        <v>3</v>
      </c>
      <c r="C23" s="84" t="s">
        <v>18</v>
      </c>
      <c r="D23" s="85" t="s">
        <v>5</v>
      </c>
      <c r="E23" s="86">
        <v>1</v>
      </c>
      <c r="F23" s="86" t="s">
        <v>2</v>
      </c>
      <c r="G23" s="87"/>
      <c r="H23" s="90"/>
      <c r="I23" s="90"/>
      <c r="J23" s="90"/>
      <c r="K23" s="91">
        <f t="shared" si="0"/>
        <v>0</v>
      </c>
      <c r="L23" s="71"/>
    </row>
    <row r="24" spans="2:13" ht="15.75" customHeight="1" thickTop="1" thickBot="1">
      <c r="B24" s="104" t="s">
        <v>35</v>
      </c>
      <c r="C24" s="105"/>
      <c r="D24" s="105"/>
      <c r="E24" s="105"/>
      <c r="F24" s="105"/>
      <c r="G24" s="105"/>
      <c r="H24" s="105"/>
      <c r="I24" s="105"/>
      <c r="J24" s="105"/>
      <c r="K24" s="106"/>
      <c r="L24" s="71"/>
    </row>
    <row r="25" spans="2:13" ht="15.75" customHeight="1" thickTop="1">
      <c r="B25" s="14">
        <v>1</v>
      </c>
      <c r="C25" s="64" t="s">
        <v>16</v>
      </c>
      <c r="D25" s="64" t="s">
        <v>32</v>
      </c>
      <c r="E25" s="65">
        <v>1</v>
      </c>
      <c r="F25" s="65" t="s">
        <v>47</v>
      </c>
      <c r="G25" s="70"/>
      <c r="H25" s="89"/>
      <c r="I25" s="92"/>
      <c r="J25" s="92"/>
      <c r="K25" s="88">
        <f t="shared" si="0"/>
        <v>0</v>
      </c>
      <c r="L25" s="71"/>
    </row>
    <row r="26" spans="2:13" ht="15.75" customHeight="1">
      <c r="B26" s="14">
        <v>2</v>
      </c>
      <c r="C26" s="10" t="s">
        <v>22</v>
      </c>
      <c r="D26" s="64" t="s">
        <v>33</v>
      </c>
      <c r="E26" s="65">
        <v>3</v>
      </c>
      <c r="F26" s="65" t="s">
        <v>47</v>
      </c>
      <c r="G26" s="70"/>
      <c r="H26" s="70"/>
      <c r="I26" s="93"/>
      <c r="J26" s="93"/>
      <c r="K26" s="88">
        <f t="shared" si="0"/>
        <v>0</v>
      </c>
      <c r="L26" s="71"/>
    </row>
    <row r="27" spans="2:13" ht="15.75" customHeight="1" thickBot="1">
      <c r="B27" s="83">
        <v>3</v>
      </c>
      <c r="C27" s="84" t="s">
        <v>18</v>
      </c>
      <c r="D27" s="85" t="s">
        <v>3</v>
      </c>
      <c r="E27" s="86">
        <v>2</v>
      </c>
      <c r="F27" s="65" t="s">
        <v>47</v>
      </c>
      <c r="G27" s="70"/>
      <c r="H27" s="90"/>
      <c r="I27" s="94"/>
      <c r="J27" s="94"/>
      <c r="K27" s="91">
        <f t="shared" si="0"/>
        <v>0</v>
      </c>
      <c r="L27" s="71"/>
    </row>
    <row r="28" spans="2:13" ht="15.75" customHeight="1" thickTop="1" thickBot="1">
      <c r="B28" s="104" t="s">
        <v>36</v>
      </c>
      <c r="C28" s="105"/>
      <c r="D28" s="105"/>
      <c r="E28" s="105"/>
      <c r="F28" s="105"/>
      <c r="G28" s="105"/>
      <c r="H28" s="105"/>
      <c r="I28" s="105"/>
      <c r="J28" s="105"/>
      <c r="K28" s="106"/>
      <c r="L28" s="71"/>
    </row>
    <row r="29" spans="2:13" ht="15.75" customHeight="1" thickTop="1">
      <c r="B29" s="14">
        <v>1</v>
      </c>
      <c r="C29" s="64" t="s">
        <v>16</v>
      </c>
      <c r="D29" s="64" t="s">
        <v>20</v>
      </c>
      <c r="E29" s="65">
        <v>1</v>
      </c>
      <c r="F29" s="65" t="s">
        <v>47</v>
      </c>
      <c r="G29" s="70"/>
      <c r="H29" s="89"/>
      <c r="I29" s="89"/>
      <c r="J29" s="89"/>
      <c r="K29" s="88">
        <f t="shared" si="0"/>
        <v>0</v>
      </c>
      <c r="L29" s="71"/>
    </row>
    <row r="30" spans="2:13" ht="15.75" customHeight="1">
      <c r="B30" s="14">
        <v>2</v>
      </c>
      <c r="C30" s="10" t="s">
        <v>22</v>
      </c>
      <c r="D30" s="64" t="s">
        <v>34</v>
      </c>
      <c r="E30" s="65">
        <v>2</v>
      </c>
      <c r="F30" s="65" t="s">
        <v>47</v>
      </c>
      <c r="G30" s="70"/>
      <c r="H30" s="70"/>
      <c r="I30" s="70"/>
      <c r="J30" s="70"/>
      <c r="K30" s="88">
        <f t="shared" si="0"/>
        <v>0</v>
      </c>
      <c r="L30" s="71"/>
    </row>
    <row r="31" spans="2:13" ht="15.75" customHeight="1" thickBot="1">
      <c r="B31" s="14">
        <v>3</v>
      </c>
      <c r="C31" s="10" t="s">
        <v>18</v>
      </c>
      <c r="D31" s="64" t="s">
        <v>3</v>
      </c>
      <c r="E31" s="65">
        <v>1</v>
      </c>
      <c r="F31" s="65" t="s">
        <v>47</v>
      </c>
      <c r="G31" s="70"/>
      <c r="H31" s="90"/>
      <c r="I31" s="90"/>
      <c r="J31" s="90"/>
      <c r="K31" s="88">
        <f t="shared" si="0"/>
        <v>0</v>
      </c>
      <c r="L31" s="71"/>
    </row>
    <row r="32" spans="2:13" s="31" customFormat="1" ht="18" customHeight="1" thickTop="1" thickBot="1">
      <c r="B32" s="107" t="s">
        <v>48</v>
      </c>
      <c r="C32" s="108"/>
      <c r="D32" s="108"/>
      <c r="E32" s="108"/>
      <c r="F32" s="108"/>
      <c r="G32" s="109"/>
      <c r="H32" s="63">
        <f>SUM(H5:H31)</f>
        <v>0</v>
      </c>
      <c r="I32" s="33"/>
      <c r="J32" s="34">
        <f>SUM(J5:J31)</f>
        <v>0</v>
      </c>
      <c r="K32" s="43">
        <f>SUM(K5:K31)</f>
        <v>0</v>
      </c>
      <c r="M32" s="72"/>
    </row>
    <row r="33" spans="2:13" ht="21.75" customHeight="1" thickTop="1" thickBot="1">
      <c r="B33" s="104" t="s">
        <v>49</v>
      </c>
      <c r="C33" s="105"/>
      <c r="D33" s="105"/>
      <c r="E33" s="105"/>
      <c r="F33" s="105"/>
      <c r="G33" s="105"/>
      <c r="H33" s="105"/>
      <c r="I33" s="105"/>
      <c r="J33" s="105"/>
      <c r="K33" s="106"/>
      <c r="M33" s="71"/>
    </row>
    <row r="34" spans="2:13" ht="17.399999999999999" thickTop="1" thickBot="1">
      <c r="B34" s="13">
        <v>1</v>
      </c>
      <c r="C34" s="15" t="s">
        <v>50</v>
      </c>
      <c r="D34" s="12" t="s">
        <v>6</v>
      </c>
      <c r="E34" s="16">
        <v>70</v>
      </c>
      <c r="F34" s="16" t="s">
        <v>53</v>
      </c>
      <c r="G34" s="74"/>
      <c r="H34" s="56"/>
      <c r="I34" s="59"/>
      <c r="J34" s="68">
        <f>-E34*I34</f>
        <v>0</v>
      </c>
      <c r="K34" s="69">
        <f>H34+J34</f>
        <v>0</v>
      </c>
      <c r="M34" s="71"/>
    </row>
    <row r="35" spans="2:13" ht="17.399999999999999" thickTop="1" thickBot="1">
      <c r="B35" s="14">
        <v>2</v>
      </c>
      <c r="C35" s="15" t="s">
        <v>50</v>
      </c>
      <c r="D35" s="12" t="s">
        <v>7</v>
      </c>
      <c r="E35" s="42">
        <v>90</v>
      </c>
      <c r="F35" s="42" t="s">
        <v>53</v>
      </c>
      <c r="G35" s="75"/>
      <c r="H35" s="62"/>
      <c r="I35" s="66"/>
      <c r="J35" s="62">
        <f t="shared" ref="J35:J40" si="2">-E35*I35</f>
        <v>0</v>
      </c>
      <c r="K35" s="77">
        <f t="shared" ref="K35:K40" si="3">H35+J35</f>
        <v>0</v>
      </c>
      <c r="M35" s="71"/>
    </row>
    <row r="36" spans="2:13" ht="17.399999999999999" thickTop="1" thickBot="1">
      <c r="B36" s="14">
        <v>3</v>
      </c>
      <c r="C36" s="15" t="s">
        <v>50</v>
      </c>
      <c r="D36" s="12" t="s">
        <v>8</v>
      </c>
      <c r="E36" s="42">
        <v>115</v>
      </c>
      <c r="F36" s="42" t="s">
        <v>53</v>
      </c>
      <c r="G36" s="75"/>
      <c r="H36" s="62"/>
      <c r="I36" s="66"/>
      <c r="J36" s="62">
        <f t="shared" si="2"/>
        <v>0</v>
      </c>
      <c r="K36" s="77">
        <f t="shared" si="3"/>
        <v>0</v>
      </c>
      <c r="M36" s="71"/>
    </row>
    <row r="37" spans="2:13" ht="17.399999999999999" thickTop="1" thickBot="1">
      <c r="B37" s="14">
        <v>4</v>
      </c>
      <c r="C37" s="15" t="s">
        <v>50</v>
      </c>
      <c r="D37" s="12" t="s">
        <v>9</v>
      </c>
      <c r="E37" s="42">
        <v>80</v>
      </c>
      <c r="F37" s="42" t="s">
        <v>53</v>
      </c>
      <c r="G37" s="75"/>
      <c r="H37" s="62"/>
      <c r="I37" s="66"/>
      <c r="J37" s="62">
        <f t="shared" si="2"/>
        <v>0</v>
      </c>
      <c r="K37" s="77">
        <f t="shared" si="3"/>
        <v>0</v>
      </c>
      <c r="M37" s="71"/>
    </row>
    <row r="38" spans="2:13" ht="17.399999999999999" thickTop="1" thickBot="1">
      <c r="B38" s="14">
        <v>5</v>
      </c>
      <c r="C38" s="15" t="s">
        <v>50</v>
      </c>
      <c r="D38" s="12" t="s">
        <v>10</v>
      </c>
      <c r="E38" s="42">
        <v>20</v>
      </c>
      <c r="F38" s="42" t="s">
        <v>53</v>
      </c>
      <c r="G38" s="75"/>
      <c r="H38" s="62"/>
      <c r="I38" s="66"/>
      <c r="J38" s="62">
        <f t="shared" si="2"/>
        <v>0</v>
      </c>
      <c r="K38" s="77">
        <f t="shared" si="3"/>
        <v>0</v>
      </c>
      <c r="M38" s="71"/>
    </row>
    <row r="39" spans="2:13" ht="17.399999999999999" thickTop="1" thickBot="1">
      <c r="B39" s="14">
        <v>6</v>
      </c>
      <c r="C39" s="15" t="s">
        <v>50</v>
      </c>
      <c r="D39" s="12" t="s">
        <v>11</v>
      </c>
      <c r="E39" s="42">
        <v>40</v>
      </c>
      <c r="F39" s="42" t="s">
        <v>53</v>
      </c>
      <c r="G39" s="75"/>
      <c r="H39" s="62"/>
      <c r="I39" s="66"/>
      <c r="J39" s="62">
        <f t="shared" si="2"/>
        <v>0</v>
      </c>
      <c r="K39" s="77">
        <f t="shared" si="3"/>
        <v>0</v>
      </c>
      <c r="M39" s="71"/>
    </row>
    <row r="40" spans="2:13" ht="16.8" thickTop="1">
      <c r="B40" s="14">
        <v>7</v>
      </c>
      <c r="C40" s="15" t="s">
        <v>50</v>
      </c>
      <c r="D40" s="12" t="s">
        <v>12</v>
      </c>
      <c r="E40" s="42">
        <v>30</v>
      </c>
      <c r="F40" s="42" t="s">
        <v>53</v>
      </c>
      <c r="G40" s="75"/>
      <c r="H40" s="62"/>
      <c r="I40" s="66"/>
      <c r="J40" s="62">
        <f t="shared" si="2"/>
        <v>0</v>
      </c>
      <c r="K40" s="77">
        <f t="shared" si="3"/>
        <v>0</v>
      </c>
      <c r="M40" s="71"/>
    </row>
    <row r="41" spans="2:13" ht="15" customHeight="1">
      <c r="B41" s="14">
        <v>8</v>
      </c>
      <c r="C41" s="12" t="s">
        <v>51</v>
      </c>
      <c r="D41" s="10"/>
      <c r="E41" s="11">
        <v>7</v>
      </c>
      <c r="F41" s="11" t="s">
        <v>54</v>
      </c>
      <c r="G41" s="75"/>
      <c r="H41" s="62"/>
      <c r="I41" s="58"/>
      <c r="J41" s="62">
        <f>E41*I41</f>
        <v>0</v>
      </c>
      <c r="K41" s="60">
        <f>H41+J41</f>
        <v>0</v>
      </c>
    </row>
    <row r="42" spans="2:13" ht="15" customHeight="1">
      <c r="B42" s="14">
        <v>9</v>
      </c>
      <c r="C42" s="10" t="s">
        <v>52</v>
      </c>
      <c r="D42" s="10" t="s">
        <v>4</v>
      </c>
      <c r="E42" s="11">
        <v>2</v>
      </c>
      <c r="F42" s="11" t="s">
        <v>55</v>
      </c>
      <c r="G42" s="76"/>
      <c r="H42" s="57"/>
      <c r="I42" s="62"/>
      <c r="J42" s="61">
        <f t="shared" ref="J42:J44" si="4">E42*I42</f>
        <v>0</v>
      </c>
      <c r="K42" s="60">
        <f t="shared" ref="K42:K44" si="5">H42+J42</f>
        <v>0</v>
      </c>
    </row>
    <row r="43" spans="2:13" ht="15" customHeight="1">
      <c r="B43" s="14">
        <v>10</v>
      </c>
      <c r="C43" s="10" t="s">
        <v>56</v>
      </c>
      <c r="D43" s="10"/>
      <c r="E43" s="11">
        <v>7</v>
      </c>
      <c r="F43" s="11" t="s">
        <v>54</v>
      </c>
      <c r="G43" s="73"/>
      <c r="H43" s="57"/>
      <c r="I43" s="57"/>
      <c r="J43" s="62">
        <f t="shared" si="4"/>
        <v>0</v>
      </c>
      <c r="K43" s="60">
        <f t="shared" si="5"/>
        <v>0</v>
      </c>
    </row>
    <row r="44" spans="2:13" ht="15" customHeight="1" thickBot="1">
      <c r="B44" s="14">
        <v>11</v>
      </c>
      <c r="C44" s="10" t="s">
        <v>57</v>
      </c>
      <c r="D44" s="10" t="s">
        <v>13</v>
      </c>
      <c r="E44" s="11">
        <v>350</v>
      </c>
      <c r="F44" s="11" t="s">
        <v>53</v>
      </c>
      <c r="G44" s="78"/>
      <c r="H44" s="57"/>
      <c r="I44" s="57"/>
      <c r="J44" s="62">
        <f t="shared" si="4"/>
        <v>0</v>
      </c>
      <c r="K44" s="67">
        <f t="shared" si="5"/>
        <v>0</v>
      </c>
    </row>
    <row r="45" spans="2:13" ht="18" customHeight="1" thickTop="1" thickBot="1">
      <c r="B45" s="104" t="s">
        <v>58</v>
      </c>
      <c r="C45" s="105"/>
      <c r="D45" s="105"/>
      <c r="E45" s="105"/>
      <c r="F45" s="105"/>
      <c r="G45" s="106"/>
      <c r="H45" s="32">
        <f>SUM(H34:H44)</f>
        <v>0</v>
      </c>
      <c r="I45" s="33"/>
      <c r="J45" s="34">
        <f>SUM(J34:J44)</f>
        <v>0</v>
      </c>
      <c r="K45" s="43">
        <f>SUM(K34:K44)</f>
        <v>0</v>
      </c>
    </row>
    <row r="46" spans="2:13" s="36" customFormat="1" ht="21" customHeight="1" thickTop="1" thickBot="1">
      <c r="B46" s="124" t="s">
        <v>59</v>
      </c>
      <c r="C46" s="125"/>
      <c r="D46" s="126"/>
      <c r="E46" s="35"/>
      <c r="F46" s="35"/>
      <c r="G46" s="41"/>
      <c r="H46" s="40">
        <f>H32+H45</f>
        <v>0</v>
      </c>
      <c r="I46" s="37"/>
      <c r="J46" s="38">
        <f>J45+J32</f>
        <v>0</v>
      </c>
      <c r="K46" s="39">
        <f>H46+J46</f>
        <v>0</v>
      </c>
    </row>
    <row r="47" spans="2:13" ht="15" customHeight="1" thickTop="1">
      <c r="B47" s="121"/>
      <c r="C47" s="122"/>
      <c r="D47" s="123"/>
      <c r="E47" s="24"/>
      <c r="F47" s="24"/>
      <c r="G47" s="25"/>
      <c r="H47" s="25"/>
      <c r="I47" s="44"/>
      <c r="J47" s="44"/>
      <c r="K47" s="46"/>
    </row>
    <row r="48" spans="2:13" ht="15" customHeight="1">
      <c r="B48" s="115" t="s">
        <v>1</v>
      </c>
      <c r="C48" s="116"/>
      <c r="D48" s="117"/>
      <c r="E48" s="17">
        <v>0.05</v>
      </c>
      <c r="F48" s="2"/>
      <c r="G48" s="1"/>
      <c r="H48" s="1"/>
      <c r="I48" s="45"/>
      <c r="J48" s="45"/>
      <c r="K48" s="47">
        <f>E48*K46</f>
        <v>0</v>
      </c>
    </row>
    <row r="49" spans="2:11" ht="15" customHeight="1">
      <c r="B49" s="118" t="s">
        <v>64</v>
      </c>
      <c r="C49" s="119"/>
      <c r="D49" s="120"/>
      <c r="E49" s="19"/>
      <c r="F49" s="20"/>
      <c r="G49" s="21"/>
      <c r="H49" s="21"/>
      <c r="I49" s="48"/>
      <c r="J49" s="48"/>
      <c r="K49" s="49">
        <f>K48+K46</f>
        <v>0</v>
      </c>
    </row>
    <row r="50" spans="2:11" ht="15" customHeight="1">
      <c r="B50" s="127" t="s">
        <v>60</v>
      </c>
      <c r="C50" s="128"/>
      <c r="D50" s="129"/>
      <c r="E50" s="28">
        <v>0</v>
      </c>
      <c r="F50" s="29"/>
      <c r="G50" s="30"/>
      <c r="H50" s="30"/>
      <c r="I50" s="50"/>
      <c r="J50" s="50"/>
      <c r="K50" s="51">
        <f>E50*K49</f>
        <v>0</v>
      </c>
    </row>
    <row r="51" spans="2:11" ht="15" customHeight="1">
      <c r="B51" s="118" t="s">
        <v>64</v>
      </c>
      <c r="C51" s="119"/>
      <c r="D51" s="120"/>
      <c r="E51" s="19"/>
      <c r="F51" s="20"/>
      <c r="G51" s="21"/>
      <c r="H51" s="21"/>
      <c r="I51" s="48"/>
      <c r="J51" s="48"/>
      <c r="K51" s="49">
        <f>K50+K49</f>
        <v>0</v>
      </c>
    </row>
    <row r="52" spans="2:11" ht="15" customHeight="1">
      <c r="B52" s="127" t="s">
        <v>61</v>
      </c>
      <c r="C52" s="128"/>
      <c r="D52" s="129"/>
      <c r="E52" s="28">
        <v>0</v>
      </c>
      <c r="F52" s="29"/>
      <c r="G52" s="30"/>
      <c r="H52" s="30"/>
      <c r="I52" s="50"/>
      <c r="J52" s="50"/>
      <c r="K52" s="51">
        <f>E52*K51</f>
        <v>0</v>
      </c>
    </row>
    <row r="53" spans="2:11" ht="15" customHeight="1">
      <c r="B53" s="118" t="s">
        <v>64</v>
      </c>
      <c r="C53" s="119"/>
      <c r="D53" s="120"/>
      <c r="E53" s="19"/>
      <c r="F53" s="20"/>
      <c r="G53" s="21"/>
      <c r="H53" s="21"/>
      <c r="I53" s="48"/>
      <c r="J53" s="48"/>
      <c r="K53" s="49">
        <f>K52+K51</f>
        <v>0</v>
      </c>
    </row>
    <row r="54" spans="2:11" ht="15" customHeight="1">
      <c r="B54" s="115" t="s">
        <v>62</v>
      </c>
      <c r="C54" s="116"/>
      <c r="D54" s="117"/>
      <c r="E54" s="18">
        <v>0.03</v>
      </c>
      <c r="F54" s="3"/>
      <c r="G54" s="4"/>
      <c r="H54" s="4"/>
      <c r="I54" s="45"/>
      <c r="J54" s="45"/>
      <c r="K54" s="47">
        <f>E54*K53</f>
        <v>0</v>
      </c>
    </row>
    <row r="55" spans="2:11" ht="15" customHeight="1">
      <c r="B55" s="118" t="s">
        <v>64</v>
      </c>
      <c r="C55" s="119"/>
      <c r="D55" s="120"/>
      <c r="E55" s="19"/>
      <c r="F55" s="20"/>
      <c r="G55" s="21"/>
      <c r="H55" s="21"/>
      <c r="I55" s="48"/>
      <c r="J55" s="48"/>
      <c r="K55" s="49">
        <f>K54+K53</f>
        <v>0</v>
      </c>
    </row>
    <row r="56" spans="2:11" ht="15" customHeight="1">
      <c r="B56" s="115" t="s">
        <v>63</v>
      </c>
      <c r="C56" s="116"/>
      <c r="D56" s="117"/>
      <c r="E56" s="17">
        <v>0</v>
      </c>
      <c r="F56" s="2"/>
      <c r="G56" s="1"/>
      <c r="H56" s="1"/>
      <c r="I56" s="45"/>
      <c r="J56" s="45"/>
      <c r="K56" s="47">
        <f>E56*K55</f>
        <v>0</v>
      </c>
    </row>
    <row r="57" spans="2:11" ht="15" customHeight="1" thickBot="1">
      <c r="B57" s="112" t="s">
        <v>46</v>
      </c>
      <c r="C57" s="113"/>
      <c r="D57" s="114"/>
      <c r="E57" s="22"/>
      <c r="F57" s="22"/>
      <c r="G57" s="23"/>
      <c r="H57" s="23"/>
      <c r="I57" s="52"/>
      <c r="J57" s="52"/>
      <c r="K57" s="53">
        <f>K56+K55</f>
        <v>0</v>
      </c>
    </row>
    <row r="58" spans="2:11" ht="15" customHeight="1" thickTop="1"/>
  </sheetData>
  <mergeCells count="31">
    <mergeCell ref="B46:D46"/>
    <mergeCell ref="B48:D48"/>
    <mergeCell ref="B50:D50"/>
    <mergeCell ref="B52:D52"/>
    <mergeCell ref="B54:D54"/>
    <mergeCell ref="B57:D57"/>
    <mergeCell ref="B56:D56"/>
    <mergeCell ref="B51:D51"/>
    <mergeCell ref="B49:D49"/>
    <mergeCell ref="B47:D47"/>
    <mergeCell ref="B53:D53"/>
    <mergeCell ref="B55:D55"/>
    <mergeCell ref="B4:K4"/>
    <mergeCell ref="B33:K33"/>
    <mergeCell ref="B32:G32"/>
    <mergeCell ref="K2:K3"/>
    <mergeCell ref="B45:G45"/>
    <mergeCell ref="B8:K8"/>
    <mergeCell ref="B12:K12"/>
    <mergeCell ref="B16:K16"/>
    <mergeCell ref="B20:K20"/>
    <mergeCell ref="B24:K24"/>
    <mergeCell ref="B28:K28"/>
    <mergeCell ref="B1:K1"/>
    <mergeCell ref="G2:H2"/>
    <mergeCell ref="I2:J2"/>
    <mergeCell ref="B2:B3"/>
    <mergeCell ref="C2:C3"/>
    <mergeCell ref="D2:D3"/>
    <mergeCell ref="E2:E3"/>
    <mergeCell ref="F2:F3"/>
  </mergeCells>
  <phoneticPr fontId="1" type="noConversion"/>
  <printOptions horizontalCentered="1"/>
  <pageMargins left="0.25" right="0.25" top="0.75" bottom="0.75" header="0.3" footer="0.3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смета системы VRF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Vladimir Kostylev</cp:lastModifiedBy>
  <cp:lastPrinted>2017-04-10T10:51:31Z</cp:lastPrinted>
  <dcterms:created xsi:type="dcterms:W3CDTF">2002-03-02T11:23:57Z</dcterms:created>
  <dcterms:modified xsi:type="dcterms:W3CDTF">2022-05-10T06:42:25Z</dcterms:modified>
</cp:coreProperties>
</file>